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8F620EFE-78F2-485A-87AF-114D7E9AA330}"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<sst xmlns="http://schemas.openxmlformats.org/spreadsheetml/2006/main" count="3181" uniqueCount="1580">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</sst>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5"/>
      <c r="B7" s="106"/>
      <c r="C7" s="106"/>
      <c r="D7" s="106"/>
      <c r="E7" s="106"/>
      <c r="F7" s="11"/>
      <c r="G7" s="152"/>
      <c r="H7" s="153"/>
      <c r="I7" s="154"/>
      <c r="J7" s="11"/>
      <c r="K7" s="107"/>
      <c r="L7" s="108"/>
    </row>
    <row r="8" spans="1:120" s="2" customFormat="1" ht="19.5" customHeight="1" x14ac:dyDescent="0.25">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32" t="s">
        <v>1023</v>
      </c>
      <c r="B10" s="133"/>
      <c r="C10" s="111" t="str">
        <f>VLOOKUP(A10,lista,2,0)</f>
        <v>G. OBRAS DE EDIFICACIÓN</v>
      </c>
      <c r="D10" s="111"/>
      <c r="E10" s="111"/>
      <c r="F10" s="111"/>
      <c r="G10" s="111" t="str">
        <f>VLOOKUP(A10,lista,3,0)</f>
        <v>Experto/a 3</v>
      </c>
      <c r="H10" s="111"/>
      <c r="I10" s="120" t="str">
        <f>VLOOKUP(A10,lista,4,0)</f>
        <v>Técnico/a  de instalaciones de edificación en asistencia técnica en cliente</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7"/>
      <c r="B15" s="148"/>
      <c r="C15" s="125"/>
      <c r="D15" s="126"/>
      <c r="E15" s="126"/>
      <c r="F15" s="126"/>
      <c r="G15" s="126"/>
      <c r="H15" s="126"/>
      <c r="I15" s="127"/>
      <c r="J15" s="125"/>
      <c r="K15" s="126"/>
      <c r="L15" s="149"/>
    </row>
    <row r="16" spans="1:120" s="2" customFormat="1" ht="19.5" customHeight="1" thickBot="1" x14ac:dyDescent="0.3">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8" t="str">
        <f>VLOOKUP(A10,lista,6,0)</f>
        <v>Titulación Universitaria Media en: Ingeniería Técnica Industrial</v>
      </c>
      <c r="B17" s="159"/>
      <c r="C17" s="159"/>
      <c r="D17" s="159"/>
      <c r="E17" s="159"/>
      <c r="F17" s="159"/>
      <c r="G17" s="159"/>
      <c r="H17" s="160"/>
      <c r="I17" s="44"/>
      <c r="J17" s="161" t="s">
        <v>90</v>
      </c>
      <c r="K17" s="161"/>
      <c r="L17" s="162"/>
    </row>
    <row r="18" spans="1:120" s="2" customFormat="1" ht="19.5" customHeight="1" thickTop="1" thickBot="1" x14ac:dyDescent="0.3">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07.6" customHeight="1" thickTop="1" thickBot="1" x14ac:dyDescent="0.3">
      <c r="A19" s="158" t="str">
        <f>VLOOKUP(A10,lista,7,0)</f>
        <v>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v>
      </c>
      <c r="B19" s="159"/>
      <c r="C19" s="159"/>
      <c r="D19" s="159"/>
      <c r="E19" s="159"/>
      <c r="F19" s="159"/>
      <c r="G19" s="159"/>
      <c r="H19" s="160"/>
      <c r="I19" s="44"/>
      <c r="J19" s="161" t="s">
        <v>91</v>
      </c>
      <c r="K19" s="161"/>
      <c r="L19" s="162"/>
    </row>
    <row r="20" spans="1:120" s="2" customFormat="1" ht="19.5" customHeight="1" thickTop="1" x14ac:dyDescent="0.25">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2HYF9xgwbiDL3o+JLNp/PD4EnO2zQaLz5/MDmMxmC5V7et/x/oTRG+VQZl6Y+VMXLpp0GQj/reGYFRwGYtuIhg==" saltValue="H/sikkhPCJyauNpve4QKk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2026-06-23T10:16:56Z</cp:lastPrinted>
  <dcterms:created xsi:type="dcterms:W3CDTF">2022-04-04T08:15:52Z</dcterms:created>
  <dcterms:modified xsi:type="dcterms:W3CDTF">2026-06-23T10:17:16Z</dcterms:modified>
</cp:coreProperties>
</file>